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県登録届出書" sheetId="1" r:id="rId1"/>
    <sheet name="チーム登録・競技者登録表" sheetId="2" state="hidden" r:id="rId2"/>
    <sheet name="地区送金集計表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<sst xmlns="http://schemas.openxmlformats.org/spreadsheetml/2006/main" count="138" uniqueCount="102">
  <si>
    <t>チ     ー     ム     名
（  正            式  ）</t>
  </si>
  <si>
    <t>（フリガナ）</t>
  </si>
  <si>
    <t>連絡責任者</t>
  </si>
  <si>
    <t>連絡責任者氏名</t>
  </si>
  <si>
    <t>（フリガナ）</t>
  </si>
  <si>
    <t>計</t>
  </si>
  <si>
    <t>合　　計</t>
  </si>
  <si>
    <t>連絡責任者住所
（連絡文書通知先）</t>
  </si>
  <si>
    <t>人</t>
  </si>
  <si>
    <t>連絡責任者ＴＥＬ</t>
  </si>
  <si>
    <t>指導者</t>
  </si>
  <si>
    <t>男性</t>
  </si>
  <si>
    <t>女性</t>
  </si>
  <si>
    <t>合計</t>
  </si>
  <si>
    <t>学年</t>
  </si>
  <si>
    <t>〒</t>
  </si>
  <si>
    <t>ﾁｰﾑ構成
学校数</t>
  </si>
  <si>
    <t>氏名</t>
  </si>
  <si>
    <t>性別</t>
  </si>
  <si>
    <t>チ  ー  ム  代表者名
　　　　　　　代表者住所</t>
  </si>
  <si>
    <t>住所</t>
  </si>
  <si>
    <t>（フリガナ）</t>
  </si>
  <si>
    <t>E-Mail：</t>
  </si>
  <si>
    <t>スポーツ少年団登録番号</t>
  </si>
  <si>
    <t>男女</t>
  </si>
  <si>
    <t>母体学校名</t>
  </si>
  <si>
    <t>チーム登録・競技者登録表</t>
  </si>
  <si>
    <t>平成　　　年　　月　　日</t>
  </si>
  <si>
    <t>チーム名：</t>
  </si>
  <si>
    <t>チーム数：</t>
  </si>
  <si>
    <t>連絡者名：</t>
  </si>
  <si>
    <t>Ｔｅｌ：</t>
  </si>
  <si>
    <t>競技者個人登録人数</t>
  </si>
  <si>
    <t>小計</t>
  </si>
  <si>
    <t>男子</t>
  </si>
  <si>
    <t>女子</t>
  </si>
  <si>
    <t>登録費</t>
  </si>
  <si>
    <t>①日本バスケットボール協会　チーム</t>
  </si>
  <si>
    <t>×</t>
  </si>
  <si>
    <t>＝</t>
  </si>
  <si>
    <t>個人</t>
  </si>
  <si>
    <t>×</t>
  </si>
  <si>
    <t>＝</t>
  </si>
  <si>
    <t>②日本ミニバスケットボール連盟　チーム</t>
  </si>
  <si>
    <t>×</t>
  </si>
  <si>
    <t>＝</t>
  </si>
  <si>
    <t>③福島県バスケットボール協会</t>
  </si>
  <si>
    <t>④福島県ミニバスケットボール連盟　チーム</t>
  </si>
  <si>
    <t>×</t>
  </si>
  <si>
    <t>＝</t>
  </si>
  <si>
    <t>⑤地区ミニバスケットボール連盟　チーム</t>
  </si>
  <si>
    <t>×</t>
  </si>
  <si>
    <t>＝</t>
  </si>
  <si>
    <t>※チーム数は、男女チームの場合２チームとなります。</t>
  </si>
  <si>
    <t>※競技者個人登録費について</t>
  </si>
  <si>
    <t>日本バスケットボール協会個人登録料並び、福島県バスケットボール協会個人登録料は4年生以上です。</t>
  </si>
  <si>
    <t>福島県ミニバスケットボール連盟個人登録料は、1年生以上の全員です。</t>
  </si>
  <si>
    <t>平成　　年　　月　　日</t>
  </si>
  <si>
    <t>本書類送付先：</t>
  </si>
  <si>
    <t>福島県ミニ連理事長</t>
  </si>
  <si>
    <t>福島県ミニ連競技委員長</t>
  </si>
  <si>
    <t>福島県ミニ連会計担当</t>
  </si>
  <si>
    <t>地区名</t>
  </si>
  <si>
    <t>●日本バスケットボール協会・日本ミニバスケットボール連盟登録費・福島県バスケットボール協会・送金集計表</t>
  </si>
  <si>
    <t>登録チーム数</t>
  </si>
  <si>
    <t>人  数</t>
  </si>
  <si>
    <t>個人登録料
（1人：400円）</t>
  </si>
  <si>
    <t>日本ミニ連
加盟登録費
（1ﾁｰﾑ：1,000円）</t>
  </si>
  <si>
    <t>日本バスケ協会
チーム登録費
（1ﾁｰﾑ：1,000円）</t>
  </si>
  <si>
    <t>福島県
バスケットボール
協会登録費
（1人：200円）</t>
  </si>
  <si>
    <t>合  計</t>
  </si>
  <si>
    <t>４年～６年生</t>
  </si>
  <si>
    <t>男  子</t>
  </si>
  <si>
    <t>女  子</t>
  </si>
  <si>
    <t>●福島県ミニバスケットボール連盟加盟登録費・送金集計表</t>
  </si>
  <si>
    <t>個人登録料
（１人：200円）</t>
  </si>
  <si>
    <t>県ミニ連
加盟登録費
（1ﾁｰﾑ：5,000円）</t>
  </si>
  <si>
    <t>１年～６年生</t>
  </si>
  <si>
    <t>総  額</t>
  </si>
  <si>
    <t>※送金先：</t>
  </si>
  <si>
    <t>会津商工信用組合　会津坂下支店（あいづばんげしてん）</t>
  </si>
  <si>
    <t>地区会計担当：</t>
  </si>
  <si>
    <t>堀底　和之</t>
  </si>
  <si>
    <t>「福島県ﾐﾆﾊﾞｽｹｯﾄﾎﾞｰﾙ連盟　会計　堀底和之」</t>
  </si>
  <si>
    <t>連　 絡 　先：</t>
  </si>
  <si>
    <t>0242-28-3663</t>
  </si>
  <si>
    <t>口座番号　５５６２９４３　　</t>
  </si>
  <si>
    <t>チーム</t>
  </si>
  <si>
    <t>平成２２年度日本バスケットボール協会・日本ミニバスケットボール連盟・福島県バスケットボー利協会
並び、福島県ミニバスケットボール連盟チーム加盟登録・送金一覧表</t>
  </si>
  <si>
    <t>小学6年</t>
  </si>
  <si>
    <t>小学5年</t>
  </si>
  <si>
    <t>小学4年</t>
  </si>
  <si>
    <t>小学3年</t>
  </si>
  <si>
    <t>小学2年</t>
  </si>
  <si>
    <t>小学1年</t>
  </si>
  <si>
    <t>氏　　名</t>
  </si>
  <si>
    <t>スポ少認定番号</t>
  </si>
  <si>
    <t>JBAメンバーID</t>
  </si>
  <si>
    <t>スポーツ少年団認定等有資格指導者</t>
  </si>
  <si>
    <t>（　　　　）</t>
  </si>
  <si>
    <t>２０１９年度　福島県Ｕ１２部会登録届出書</t>
  </si>
  <si>
    <t>申込日：２０１９年　５月　６日（月）　　受付№１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</si>
</sst>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校&quot;"/>
    <numFmt numFmtId="177" formatCode="General&quot; 校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8"/>
      <name val="HGS明朝E"/>
      <family val="1"/>
    </font>
    <font>
      <sz val="14"/>
      <name val="HGS明朝E"/>
      <family val="1"/>
    </font>
    <font>
      <sz val="11"/>
      <name val="HGS明朝E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HG明朝E"/>
      <family val="1"/>
    </font>
    <font>
      <u val="single"/>
      <sz val="14"/>
      <name val="HG明朝E"/>
      <family val="1"/>
    </font>
    <font>
      <b/>
      <sz val="14"/>
      <name val="HG明朝E"/>
      <family val="1"/>
    </font>
    <font>
      <sz val="14"/>
      <name val="HG明朝E"/>
      <family val="1"/>
    </font>
    <font>
      <sz val="12"/>
      <color indexed="12"/>
      <name val="HG明朝E"/>
      <family val="1"/>
    </font>
    <font>
      <b/>
      <sz val="12"/>
      <name val="ＭＳ Ｐゴシック"/>
      <family val="3"/>
    </font>
    <font>
      <sz val="11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16" fillId="0" borderId="0" xfId="61" applyFont="1" applyAlignment="1">
      <alignment horizontal="right" vertical="center"/>
      <protection/>
    </xf>
    <xf numFmtId="0" fontId="16" fillId="0" borderId="16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16" fillId="0" borderId="0" xfId="61" applyFont="1">
      <alignment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2" xfId="61" applyFont="1" applyBorder="1" applyAlignment="1">
      <alignment horizontal="center" vertical="center"/>
      <protection/>
    </xf>
    <xf numFmtId="0" fontId="16" fillId="0" borderId="33" xfId="61" applyFont="1" applyBorder="1" applyAlignment="1">
      <alignment horizontal="center"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0" fillId="0" borderId="28" xfId="61" applyBorder="1">
      <alignment vertical="center"/>
      <protection/>
    </xf>
    <xf numFmtId="0" fontId="0" fillId="0" borderId="35" xfId="61" applyBorder="1">
      <alignment vertical="center"/>
      <protection/>
    </xf>
    <xf numFmtId="0" fontId="0" fillId="0" borderId="36" xfId="61" applyBorder="1">
      <alignment vertical="center"/>
      <protection/>
    </xf>
    <xf numFmtId="0" fontId="0" fillId="0" borderId="37" xfId="61" applyBorder="1">
      <alignment vertical="center"/>
      <protection/>
    </xf>
    <xf numFmtId="0" fontId="16" fillId="0" borderId="38" xfId="61" applyFont="1" applyBorder="1" applyAlignment="1">
      <alignment horizontal="center" vertical="center"/>
      <protection/>
    </xf>
    <xf numFmtId="0" fontId="0" fillId="0" borderId="39" xfId="61" applyBorder="1">
      <alignment vertical="center"/>
      <protection/>
    </xf>
    <xf numFmtId="0" fontId="0" fillId="0" borderId="40" xfId="61" applyBorder="1">
      <alignment vertical="center"/>
      <protection/>
    </xf>
    <xf numFmtId="0" fontId="0" fillId="0" borderId="41" xfId="61" applyBorder="1">
      <alignment vertical="center"/>
      <protection/>
    </xf>
    <xf numFmtId="0" fontId="0" fillId="0" borderId="42" xfId="61" applyBorder="1">
      <alignment vertical="center"/>
      <protection/>
    </xf>
    <xf numFmtId="0" fontId="0" fillId="0" borderId="43" xfId="61" applyBorder="1">
      <alignment vertical="center"/>
      <protection/>
    </xf>
    <xf numFmtId="0" fontId="17" fillId="0" borderId="0" xfId="61" applyFo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6" fontId="18" fillId="0" borderId="0" xfId="58" applyFont="1" applyAlignment="1">
      <alignment vertical="center"/>
    </xf>
    <xf numFmtId="0" fontId="19" fillId="0" borderId="0" xfId="61" applyFont="1" applyAlignment="1">
      <alignment horizontal="center" vertical="center"/>
      <protection/>
    </xf>
    <xf numFmtId="0" fontId="19" fillId="0" borderId="28" xfId="61" applyFont="1" applyBorder="1">
      <alignment vertical="center"/>
      <protection/>
    </xf>
    <xf numFmtId="6" fontId="19" fillId="0" borderId="28" xfId="61" applyNumberFormat="1" applyFont="1" applyBorder="1">
      <alignment vertical="center"/>
      <protection/>
    </xf>
    <xf numFmtId="0" fontId="19" fillId="0" borderId="0" xfId="61" applyFont="1" applyBorder="1">
      <alignment vertical="center"/>
      <protection/>
    </xf>
    <xf numFmtId="6" fontId="19" fillId="0" borderId="0" xfId="61" applyNumberFormat="1" applyFont="1" applyBorder="1">
      <alignment vertical="center"/>
      <protection/>
    </xf>
    <xf numFmtId="0" fontId="20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18" fillId="0" borderId="0" xfId="61" applyFont="1">
      <alignment vertical="center"/>
      <protection/>
    </xf>
    <xf numFmtId="0" fontId="16" fillId="0" borderId="44" xfId="61" applyFont="1" applyBorder="1">
      <alignment vertical="center"/>
      <protection/>
    </xf>
    <xf numFmtId="0" fontId="0" fillId="0" borderId="44" xfId="61" applyBorder="1">
      <alignment vertical="center"/>
      <protection/>
    </xf>
    <xf numFmtId="6" fontId="19" fillId="0" borderId="44" xfId="61" applyNumberFormat="1" applyFont="1" applyBorder="1">
      <alignment vertical="center"/>
      <protection/>
    </xf>
    <xf numFmtId="0" fontId="21" fillId="0" borderId="0" xfId="61" applyFont="1" applyAlignment="1">
      <alignment horizontal="right" vertical="center"/>
      <protection/>
    </xf>
    <xf numFmtId="0" fontId="21" fillId="0" borderId="0" xfId="61" applyFont="1">
      <alignment vertical="center"/>
      <protection/>
    </xf>
    <xf numFmtId="0" fontId="21" fillId="0" borderId="0" xfId="61" applyFont="1" applyAlignment="1">
      <alignment horizontal="left" vertical="center" indent="1"/>
      <protection/>
    </xf>
    <xf numFmtId="0" fontId="6" fillId="0" borderId="0" xfId="61" applyFont="1" applyBorder="1" applyAlignment="1">
      <alignment wrapText="1"/>
      <protection/>
    </xf>
    <xf numFmtId="0" fontId="6" fillId="0" borderId="0" xfId="61" applyFont="1" applyBorder="1" applyAlignment="1">
      <alignment/>
      <protection/>
    </xf>
    <xf numFmtId="0" fontId="24" fillId="0" borderId="0" xfId="61" applyFont="1">
      <alignment vertical="center"/>
      <protection/>
    </xf>
    <xf numFmtId="0" fontId="21" fillId="0" borderId="28" xfId="61" applyFont="1" applyFill="1" applyBorder="1" applyAlignment="1">
      <alignment horizontal="center" vertical="center"/>
      <protection/>
    </xf>
    <xf numFmtId="0" fontId="25" fillId="0" borderId="28" xfId="61" applyFont="1" applyFill="1" applyBorder="1" applyAlignment="1">
      <alignment horizontal="center" vertical="center"/>
      <protection/>
    </xf>
    <xf numFmtId="0" fontId="21" fillId="0" borderId="28" xfId="61" applyFont="1" applyBorder="1" applyAlignment="1">
      <alignment horizontal="center" vertical="center"/>
      <protection/>
    </xf>
    <xf numFmtId="0" fontId="26" fillId="33" borderId="28" xfId="61" applyFont="1" applyFill="1" applyBorder="1">
      <alignment vertical="center"/>
      <protection/>
    </xf>
    <xf numFmtId="6" fontId="26" fillId="0" borderId="28" xfId="58" applyFont="1" applyBorder="1" applyAlignment="1">
      <alignment vertical="center"/>
    </xf>
    <xf numFmtId="6" fontId="26" fillId="0" borderId="35" xfId="58" applyFont="1" applyBorder="1" applyAlignment="1">
      <alignment vertical="center"/>
    </xf>
    <xf numFmtId="6" fontId="26" fillId="0" borderId="36" xfId="58" applyFont="1" applyBorder="1" applyAlignment="1">
      <alignment vertical="center"/>
    </xf>
    <xf numFmtId="0" fontId="21" fillId="0" borderId="45" xfId="61" applyFont="1" applyBorder="1" applyAlignment="1">
      <alignment horizontal="center" vertical="center"/>
      <protection/>
    </xf>
    <xf numFmtId="0" fontId="26" fillId="33" borderId="45" xfId="61" applyFont="1" applyFill="1" applyBorder="1">
      <alignment vertical="center"/>
      <protection/>
    </xf>
    <xf numFmtId="6" fontId="26" fillId="0" borderId="45" xfId="58" applyFont="1" applyBorder="1" applyAlignment="1">
      <alignment vertical="center"/>
    </xf>
    <xf numFmtId="6" fontId="26" fillId="0" borderId="46" xfId="58" applyFont="1" applyBorder="1" applyAlignment="1">
      <alignment vertical="center"/>
    </xf>
    <xf numFmtId="6" fontId="26" fillId="0" borderId="47" xfId="58" applyFont="1" applyBorder="1" applyAlignment="1">
      <alignment vertical="center"/>
    </xf>
    <xf numFmtId="0" fontId="21" fillId="0" borderId="48" xfId="61" applyFont="1" applyBorder="1" applyAlignment="1">
      <alignment horizontal="center" vertical="center"/>
      <protection/>
    </xf>
    <xf numFmtId="0" fontId="26" fillId="0" borderId="48" xfId="61" applyFont="1" applyBorder="1">
      <alignment vertical="center"/>
      <protection/>
    </xf>
    <xf numFmtId="6" fontId="26" fillId="0" borderId="48" xfId="58" applyFont="1" applyBorder="1" applyAlignment="1">
      <alignment vertical="center"/>
    </xf>
    <xf numFmtId="6" fontId="26" fillId="0" borderId="14" xfId="58" applyFont="1" applyBorder="1" applyAlignment="1">
      <alignment vertical="center"/>
    </xf>
    <xf numFmtId="6" fontId="26" fillId="0" borderId="49" xfId="58" applyFont="1" applyBorder="1" applyAlignment="1">
      <alignment vertical="center"/>
    </xf>
    <xf numFmtId="0" fontId="24" fillId="0" borderId="16" xfId="61" applyFont="1" applyBorder="1" applyAlignment="1">
      <alignment horizontal="center" vertical="center"/>
      <protection/>
    </xf>
    <xf numFmtId="6" fontId="24" fillId="0" borderId="16" xfId="61" applyNumberFormat="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27" fillId="0" borderId="0" xfId="61" applyFont="1" applyBorder="1" applyAlignment="1">
      <alignment horizontal="right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1" fillId="0" borderId="16" xfId="61" applyFont="1" applyBorder="1" applyAlignment="1">
      <alignment vertical="center"/>
      <protection/>
    </xf>
    <xf numFmtId="0" fontId="21" fillId="0" borderId="50" xfId="61" applyFont="1" applyBorder="1" applyAlignment="1">
      <alignment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1" fillId="0" borderId="54" xfId="43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0" borderId="56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0" fillId="2" borderId="60" xfId="0" applyFont="1" applyFill="1" applyBorder="1" applyAlignment="1" applyProtection="1">
      <alignment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 vertical="center" textRotation="255" wrapText="1"/>
      <protection locked="0"/>
    </xf>
    <xf numFmtId="0" fontId="4" fillId="0" borderId="65" xfId="0" applyFont="1" applyBorder="1" applyAlignment="1" applyProtection="1">
      <alignment horizontal="center" vertical="center" textRotation="255" wrapText="1"/>
      <protection locked="0"/>
    </xf>
    <xf numFmtId="0" fontId="4" fillId="0" borderId="48" xfId="0" applyFont="1" applyBorder="1" applyAlignment="1" applyProtection="1">
      <alignment horizontal="center" vertical="center" textRotation="255" wrapTex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7" fillId="0" borderId="68" xfId="0" applyFont="1" applyBorder="1" applyAlignment="1" applyProtection="1">
      <alignment vertical="center"/>
      <protection locked="0"/>
    </xf>
    <xf numFmtId="0" fontId="0" fillId="2" borderId="69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center" vertical="center" textRotation="255"/>
      <protection locked="0"/>
    </xf>
    <xf numFmtId="0" fontId="4" fillId="0" borderId="65" xfId="0" applyFont="1" applyBorder="1" applyAlignment="1" applyProtection="1">
      <alignment horizontal="center" vertical="center" textRotation="255"/>
      <protection locked="0"/>
    </xf>
    <xf numFmtId="0" fontId="4" fillId="0" borderId="48" xfId="0" applyFont="1" applyBorder="1" applyAlignment="1" applyProtection="1">
      <alignment horizontal="center" vertical="center" textRotation="255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3" fillId="0" borderId="16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69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59" xfId="0" applyFont="1" applyFill="1" applyBorder="1" applyAlignment="1" applyProtection="1">
      <alignment vertical="center" wrapText="1"/>
      <protection locked="0"/>
    </xf>
    <xf numFmtId="0" fontId="15" fillId="0" borderId="0" xfId="61" applyFont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21" fillId="0" borderId="28" xfId="61" applyFont="1" applyFill="1" applyBorder="1" applyAlignment="1">
      <alignment horizontal="center" vertical="center"/>
      <protection/>
    </xf>
    <xf numFmtId="0" fontId="21" fillId="0" borderId="35" xfId="61" applyFont="1" applyFill="1" applyBorder="1" applyAlignment="1">
      <alignment horizontal="center" vertical="center" wrapText="1"/>
      <protection/>
    </xf>
    <xf numFmtId="0" fontId="21" fillId="0" borderId="35" xfId="61" applyFont="1" applyFill="1" applyBorder="1" applyAlignment="1">
      <alignment horizontal="center" vertical="center"/>
      <protection/>
    </xf>
    <xf numFmtId="0" fontId="21" fillId="0" borderId="28" xfId="61" applyFont="1" applyFill="1" applyBorder="1" applyAlignment="1">
      <alignment horizontal="center" vertical="center" wrapText="1"/>
      <protection/>
    </xf>
    <xf numFmtId="0" fontId="21" fillId="0" borderId="36" xfId="61" applyFont="1" applyFill="1" applyBorder="1" applyAlignment="1">
      <alignment horizontal="center" vertical="center" wrapText="1"/>
      <protection/>
    </xf>
    <xf numFmtId="0" fontId="21" fillId="0" borderId="36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wrapText="1"/>
      <protection/>
    </xf>
    <xf numFmtId="0" fontId="23" fillId="34" borderId="28" xfId="61" applyFont="1" applyFill="1" applyBorder="1" applyAlignment="1">
      <alignment horizontal="center" vertical="center"/>
      <protection/>
    </xf>
    <xf numFmtId="0" fontId="23" fillId="0" borderId="2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登録料金集計表" xfId="61"/>
    <cellStyle name="Followed Hyperlink" xfId="62"/>
    <cellStyle name="良い" xfId="63"/>
  </cellStyles>
  <dxfs count="6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F25"/>
  <sheetViews>
    <sheetView showGridLines="0" tabSelected="1" view="pageBreakPreview" zoomScaleSheetLayoutView="100" zoomScalePageLayoutView="0" workbookViewId="0" topLeftCell="A1">
      <selection activeCell="AI7" sqref="AI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3.25390625" style="1" customWidth="1"/>
    <col min="4" max="6" width="3.375" style="1" customWidth="1"/>
    <col min="7" max="16" width="3.125" style="1" customWidth="1"/>
    <col min="17" max="23" width="2.625" style="1" customWidth="1"/>
    <col min="24" max="24" width="3.125" style="1" customWidth="1"/>
    <col min="25" max="25" width="2.625" style="1" customWidth="1"/>
    <col min="26" max="32" width="3.125" style="1" customWidth="1"/>
    <col min="33" max="33" width="10.00390625" style="1" customWidth="1"/>
    <col min="34" max="16384" width="9.00390625" style="1" customWidth="1"/>
  </cols>
  <sheetData>
    <row r="1" spans="1:32" ht="22.5" customHeight="1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5:32" ht="27" customHeight="1">
      <c r="O2" s="192" t="s">
        <v>101</v>
      </c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</row>
    <row r="3" spans="1:32" ht="16.5" customHeight="1">
      <c r="A3" s="178" t="s">
        <v>0</v>
      </c>
      <c r="B3" s="179"/>
      <c r="C3" s="179"/>
      <c r="D3" s="179"/>
      <c r="E3" s="179"/>
      <c r="F3" s="180"/>
      <c r="G3" s="2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18</v>
      </c>
      <c r="AB3" s="4"/>
      <c r="AC3" s="181" t="s">
        <v>99</v>
      </c>
      <c r="AD3" s="181"/>
      <c r="AE3" s="181"/>
      <c r="AF3" s="5"/>
    </row>
    <row r="4" spans="1:32" ht="11.25" customHeight="1">
      <c r="A4" s="173"/>
      <c r="B4" s="171"/>
      <c r="C4" s="171"/>
      <c r="D4" s="171"/>
      <c r="E4" s="171"/>
      <c r="F4" s="172"/>
      <c r="G4" s="6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4"/>
    </row>
    <row r="5" spans="1:32" ht="25.5" customHeight="1">
      <c r="A5" s="167"/>
      <c r="B5" s="168"/>
      <c r="C5" s="168"/>
      <c r="D5" s="168"/>
      <c r="E5" s="168"/>
      <c r="F5" s="169"/>
      <c r="G5" s="7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6"/>
    </row>
    <row r="6" spans="1:32" ht="16.5" customHeight="1">
      <c r="A6" s="183" t="s">
        <v>19</v>
      </c>
      <c r="B6" s="184"/>
      <c r="C6" s="184"/>
      <c r="D6" s="184"/>
      <c r="E6" s="184"/>
      <c r="F6" s="185"/>
      <c r="G6" s="2"/>
      <c r="H6" s="3" t="s">
        <v>17</v>
      </c>
      <c r="I6" s="3"/>
      <c r="J6" s="3" t="s">
        <v>21</v>
      </c>
      <c r="K6" s="3"/>
      <c r="L6" s="3"/>
      <c r="M6" s="3"/>
      <c r="N6" s="3"/>
      <c r="O6" s="3"/>
      <c r="P6" s="5"/>
      <c r="Q6" s="3" t="s">
        <v>20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</row>
    <row r="7" spans="1:32" ht="11.25" customHeight="1">
      <c r="A7" s="186"/>
      <c r="B7" s="187"/>
      <c r="C7" s="187"/>
      <c r="D7" s="187"/>
      <c r="E7" s="187"/>
      <c r="F7" s="127"/>
      <c r="G7" s="6"/>
      <c r="H7" s="155"/>
      <c r="I7" s="155"/>
      <c r="J7" s="155"/>
      <c r="K7" s="155"/>
      <c r="L7" s="155"/>
      <c r="M7" s="155"/>
      <c r="N7" s="155"/>
      <c r="O7" s="155"/>
      <c r="P7" s="17"/>
      <c r="Q7" s="136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8"/>
    </row>
    <row r="8" spans="1:32" ht="25.5" customHeight="1">
      <c r="A8" s="188"/>
      <c r="B8" s="189"/>
      <c r="C8" s="189"/>
      <c r="D8" s="189"/>
      <c r="E8" s="189"/>
      <c r="F8" s="190"/>
      <c r="G8" s="7"/>
      <c r="H8" s="114"/>
      <c r="I8" s="114"/>
      <c r="J8" s="114"/>
      <c r="K8" s="114"/>
      <c r="L8" s="114"/>
      <c r="M8" s="114"/>
      <c r="N8" s="114"/>
      <c r="O8" s="114"/>
      <c r="P8" s="8"/>
      <c r="Q8" s="115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6"/>
    </row>
    <row r="9" spans="1:32" ht="16.5" customHeight="1">
      <c r="A9" s="195" t="s">
        <v>2</v>
      </c>
      <c r="B9" s="182" t="s">
        <v>3</v>
      </c>
      <c r="C9" s="179"/>
      <c r="D9" s="179"/>
      <c r="E9" s="179"/>
      <c r="F9" s="180"/>
      <c r="G9" s="2" t="s">
        <v>4</v>
      </c>
      <c r="H9" s="3"/>
      <c r="I9" s="3"/>
      <c r="J9" s="3"/>
      <c r="K9" s="3"/>
      <c r="L9" s="3"/>
      <c r="M9" s="3"/>
      <c r="N9" s="3"/>
      <c r="O9" s="3"/>
      <c r="P9" s="5"/>
      <c r="Q9" s="182" t="s">
        <v>25</v>
      </c>
      <c r="R9" s="179"/>
      <c r="S9" s="179"/>
      <c r="T9" s="179"/>
      <c r="U9" s="179"/>
      <c r="V9" s="180"/>
      <c r="W9" s="110"/>
      <c r="X9" s="111"/>
      <c r="Y9" s="111"/>
      <c r="Z9" s="111"/>
      <c r="AA9" s="111"/>
      <c r="AB9" s="145" t="s">
        <v>16</v>
      </c>
      <c r="AC9" s="146"/>
      <c r="AD9" s="147"/>
      <c r="AE9" s="151"/>
      <c r="AF9" s="152"/>
    </row>
    <row r="10" spans="1:32" ht="11.25" customHeight="1">
      <c r="A10" s="196"/>
      <c r="B10" s="173"/>
      <c r="C10" s="171"/>
      <c r="D10" s="171"/>
      <c r="E10" s="171"/>
      <c r="F10" s="172"/>
      <c r="G10" s="11"/>
      <c r="H10" s="198"/>
      <c r="I10" s="198"/>
      <c r="J10" s="198"/>
      <c r="K10" s="198"/>
      <c r="L10" s="198"/>
      <c r="M10" s="198"/>
      <c r="N10" s="198"/>
      <c r="O10" s="198"/>
      <c r="P10" s="199"/>
      <c r="Q10" s="167"/>
      <c r="R10" s="168"/>
      <c r="S10" s="168"/>
      <c r="T10" s="168"/>
      <c r="U10" s="168"/>
      <c r="V10" s="169"/>
      <c r="W10" s="112"/>
      <c r="X10" s="113"/>
      <c r="Y10" s="113"/>
      <c r="Z10" s="113"/>
      <c r="AA10" s="113"/>
      <c r="AB10" s="148"/>
      <c r="AC10" s="149"/>
      <c r="AD10" s="150"/>
      <c r="AE10" s="153"/>
      <c r="AF10" s="154"/>
    </row>
    <row r="11" spans="1:32" ht="30" customHeight="1">
      <c r="A11" s="196"/>
      <c r="B11" s="174"/>
      <c r="C11" s="175"/>
      <c r="D11" s="175"/>
      <c r="E11" s="175"/>
      <c r="F11" s="176"/>
      <c r="G11" s="12"/>
      <c r="H11" s="161"/>
      <c r="I11" s="161"/>
      <c r="J11" s="161"/>
      <c r="K11" s="161"/>
      <c r="L11" s="161"/>
      <c r="M11" s="161"/>
      <c r="N11" s="161"/>
      <c r="O11" s="161"/>
      <c r="P11" s="162"/>
      <c r="Q11" s="191" t="s">
        <v>89</v>
      </c>
      <c r="R11" s="109"/>
      <c r="S11" s="109"/>
      <c r="T11" s="159" t="s">
        <v>90</v>
      </c>
      <c r="U11" s="109"/>
      <c r="V11" s="160"/>
      <c r="W11" s="109" t="s">
        <v>91</v>
      </c>
      <c r="X11" s="109"/>
      <c r="Y11" s="109"/>
      <c r="Z11" s="13"/>
      <c r="AA11" s="14"/>
      <c r="AB11" s="15" t="s">
        <v>5</v>
      </c>
      <c r="AC11" s="14"/>
      <c r="AD11" s="123" t="s">
        <v>6</v>
      </c>
      <c r="AE11" s="123"/>
      <c r="AF11" s="124"/>
    </row>
    <row r="12" spans="1:32" ht="30" customHeight="1">
      <c r="A12" s="196"/>
      <c r="B12" s="170" t="s">
        <v>7</v>
      </c>
      <c r="C12" s="171"/>
      <c r="D12" s="171"/>
      <c r="E12" s="171"/>
      <c r="F12" s="172"/>
      <c r="G12" s="99" t="s">
        <v>15</v>
      </c>
      <c r="H12" s="163"/>
      <c r="I12" s="163"/>
      <c r="J12" s="163"/>
      <c r="K12" s="16"/>
      <c r="L12" s="16"/>
      <c r="M12" s="16"/>
      <c r="N12" s="16"/>
      <c r="O12" s="16"/>
      <c r="P12" s="17"/>
      <c r="Q12" s="164"/>
      <c r="R12" s="133"/>
      <c r="S12" s="18" t="s">
        <v>8</v>
      </c>
      <c r="T12" s="132"/>
      <c r="U12" s="133"/>
      <c r="V12" s="19" t="s">
        <v>8</v>
      </c>
      <c r="W12" s="133"/>
      <c r="X12" s="133"/>
      <c r="Y12" s="18" t="s">
        <v>8</v>
      </c>
      <c r="Z12" s="132">
        <f>IF(COUNTIF(Q12:X12,"")=6,"",SUM(Q12,T12,W12))</f>
      </c>
      <c r="AA12" s="133"/>
      <c r="AB12" s="19" t="s">
        <v>8</v>
      </c>
      <c r="AC12" s="20"/>
      <c r="AD12" s="20"/>
      <c r="AE12" s="20"/>
      <c r="AF12" s="21"/>
    </row>
    <row r="13" spans="1:32" ht="18.75" customHeight="1">
      <c r="A13" s="196"/>
      <c r="B13" s="173"/>
      <c r="C13" s="171"/>
      <c r="D13" s="171"/>
      <c r="E13" s="171"/>
      <c r="F13" s="172"/>
      <c r="G13" s="204"/>
      <c r="H13" s="205"/>
      <c r="I13" s="205"/>
      <c r="J13" s="205"/>
      <c r="K13" s="205"/>
      <c r="L13" s="205"/>
      <c r="M13" s="205"/>
      <c r="N13" s="205"/>
      <c r="O13" s="205"/>
      <c r="P13" s="206"/>
      <c r="Q13" s="165" t="s">
        <v>92</v>
      </c>
      <c r="R13" s="166"/>
      <c r="S13" s="166"/>
      <c r="T13" s="201" t="s">
        <v>93</v>
      </c>
      <c r="U13" s="166"/>
      <c r="V13" s="202"/>
      <c r="W13" s="166" t="s">
        <v>94</v>
      </c>
      <c r="X13" s="166"/>
      <c r="Y13" s="166"/>
      <c r="Z13" s="22"/>
      <c r="AA13" s="20"/>
      <c r="AB13" s="23" t="s">
        <v>5</v>
      </c>
      <c r="AC13" s="20"/>
      <c r="AD13" s="125">
        <f>IF(AND(Z12="",Z14=""),"",SUM(Z12,Z14))</f>
      </c>
      <c r="AE13" s="125"/>
      <c r="AF13" s="127" t="s">
        <v>8</v>
      </c>
    </row>
    <row r="14" spans="1:32" ht="30" customHeight="1">
      <c r="A14" s="196"/>
      <c r="B14" s="174"/>
      <c r="C14" s="175"/>
      <c r="D14" s="175"/>
      <c r="E14" s="175"/>
      <c r="F14" s="176"/>
      <c r="G14" s="207"/>
      <c r="H14" s="208"/>
      <c r="I14" s="208"/>
      <c r="J14" s="208"/>
      <c r="K14" s="208"/>
      <c r="L14" s="208"/>
      <c r="M14" s="208"/>
      <c r="N14" s="208"/>
      <c r="O14" s="208"/>
      <c r="P14" s="209"/>
      <c r="Q14" s="164"/>
      <c r="R14" s="133"/>
      <c r="S14" s="18" t="s">
        <v>8</v>
      </c>
      <c r="T14" s="132"/>
      <c r="U14" s="133"/>
      <c r="V14" s="19" t="s">
        <v>8</v>
      </c>
      <c r="W14" s="133"/>
      <c r="X14" s="133"/>
      <c r="Y14" s="18" t="s">
        <v>8</v>
      </c>
      <c r="Z14" s="203">
        <f>IF(COUNTIF(Q14:X14,"")=6,"",SUM(Q14,T14,W14))</f>
      </c>
      <c r="AA14" s="126"/>
      <c r="AB14" s="19" t="s">
        <v>8</v>
      </c>
      <c r="AC14" s="24"/>
      <c r="AD14" s="126"/>
      <c r="AE14" s="126"/>
      <c r="AF14" s="128"/>
    </row>
    <row r="15" spans="1:32" ht="30" customHeight="1">
      <c r="A15" s="196"/>
      <c r="B15" s="129" t="s">
        <v>9</v>
      </c>
      <c r="C15" s="130"/>
      <c r="D15" s="130"/>
      <c r="E15" s="130"/>
      <c r="F15" s="131"/>
      <c r="G15" s="120"/>
      <c r="H15" s="121"/>
      <c r="I15" s="121"/>
      <c r="J15" s="121"/>
      <c r="K15" s="121"/>
      <c r="L15" s="121"/>
      <c r="M15" s="121"/>
      <c r="N15" s="121"/>
      <c r="O15" s="121"/>
      <c r="P15" s="122"/>
      <c r="Q15" s="134" t="s">
        <v>10</v>
      </c>
      <c r="R15" s="135"/>
      <c r="S15" s="135"/>
      <c r="T15" s="9" t="s">
        <v>11</v>
      </c>
      <c r="U15" s="9"/>
      <c r="V15" s="25">
        <f>IF(B18="","",IF(COUNTIF(H18:H24,"男")+COUNTIF(X18:X24,"男")=0,0,COUNTIF(H18:H24,"男")+COUNTIF(X18:X24,"男")))</f>
      </c>
      <c r="W15" s="9" t="s">
        <v>8</v>
      </c>
      <c r="X15" s="26" t="s">
        <v>12</v>
      </c>
      <c r="Y15" s="27"/>
      <c r="Z15" s="28">
        <f>IF(B18="","",IF(COUNTIF(H18:H24,"女")+COUNTIF(X18:X24,"女")=0,0,COUNTIF(H18:H24,"女")+COUNTIF(X18:X24,"女")))</f>
      </c>
      <c r="AA15" s="29" t="s">
        <v>8</v>
      </c>
      <c r="AB15" s="9" t="s">
        <v>13</v>
      </c>
      <c r="AC15" s="9"/>
      <c r="AD15" s="200">
        <f>IF(AND(V15="",Z15=""),"",V15+Z15)</f>
      </c>
      <c r="AE15" s="200"/>
      <c r="AF15" s="10" t="s">
        <v>8</v>
      </c>
    </row>
    <row r="16" spans="1:32" ht="30" customHeight="1">
      <c r="A16" s="197"/>
      <c r="B16" s="167" t="s">
        <v>22</v>
      </c>
      <c r="C16" s="168"/>
      <c r="D16" s="168"/>
      <c r="E16" s="168"/>
      <c r="F16" s="169"/>
      <c r="G16" s="117"/>
      <c r="H16" s="118"/>
      <c r="I16" s="118"/>
      <c r="J16" s="118"/>
      <c r="K16" s="118"/>
      <c r="L16" s="118"/>
      <c r="M16" s="118"/>
      <c r="N16" s="118"/>
      <c r="O16" s="118"/>
      <c r="P16" s="119"/>
      <c r="Q16" s="139" t="s">
        <v>23</v>
      </c>
      <c r="R16" s="140"/>
      <c r="S16" s="140"/>
      <c r="T16" s="140"/>
      <c r="U16" s="140"/>
      <c r="V16" s="140"/>
      <c r="W16" s="140"/>
      <c r="X16" s="141"/>
      <c r="Y16" s="142"/>
      <c r="Z16" s="143"/>
      <c r="AA16" s="143"/>
      <c r="AB16" s="143"/>
      <c r="AC16" s="143"/>
      <c r="AD16" s="143"/>
      <c r="AE16" s="143"/>
      <c r="AF16" s="144"/>
    </row>
    <row r="17" spans="1:32" ht="30.75" customHeight="1">
      <c r="A17" s="156" t="s">
        <v>98</v>
      </c>
      <c r="B17" s="106" t="s">
        <v>95</v>
      </c>
      <c r="C17" s="107"/>
      <c r="D17" s="107"/>
      <c r="E17" s="107"/>
      <c r="F17" s="107"/>
      <c r="G17" s="108"/>
      <c r="H17" s="30" t="s">
        <v>24</v>
      </c>
      <c r="I17" s="103" t="s">
        <v>96</v>
      </c>
      <c r="J17" s="104"/>
      <c r="K17" s="104"/>
      <c r="L17" s="105"/>
      <c r="M17" s="106" t="s">
        <v>97</v>
      </c>
      <c r="N17" s="107"/>
      <c r="O17" s="107"/>
      <c r="P17" s="108"/>
      <c r="Q17" s="106" t="s">
        <v>95</v>
      </c>
      <c r="R17" s="107"/>
      <c r="S17" s="107"/>
      <c r="T17" s="107"/>
      <c r="U17" s="107"/>
      <c r="V17" s="107"/>
      <c r="W17" s="108"/>
      <c r="X17" s="30" t="s">
        <v>24</v>
      </c>
      <c r="Y17" s="103" t="s">
        <v>96</v>
      </c>
      <c r="Z17" s="104"/>
      <c r="AA17" s="104"/>
      <c r="AB17" s="105"/>
      <c r="AC17" s="106" t="s">
        <v>97</v>
      </c>
      <c r="AD17" s="107"/>
      <c r="AE17" s="107"/>
      <c r="AF17" s="108"/>
    </row>
    <row r="18" spans="1:32" ht="30.75" customHeight="1">
      <c r="A18" s="157"/>
      <c r="B18" s="100"/>
      <c r="C18" s="101"/>
      <c r="D18" s="101"/>
      <c r="E18" s="101"/>
      <c r="F18" s="101"/>
      <c r="G18" s="102"/>
      <c r="H18" s="31"/>
      <c r="I18" s="100"/>
      <c r="J18" s="101"/>
      <c r="K18" s="101"/>
      <c r="L18" s="102"/>
      <c r="M18" s="100"/>
      <c r="N18" s="101"/>
      <c r="O18" s="101"/>
      <c r="P18" s="102"/>
      <c r="Q18" s="100"/>
      <c r="R18" s="101"/>
      <c r="S18" s="101"/>
      <c r="T18" s="101"/>
      <c r="U18" s="101"/>
      <c r="V18" s="101"/>
      <c r="W18" s="102"/>
      <c r="X18" s="31"/>
      <c r="Y18" s="100"/>
      <c r="Z18" s="101"/>
      <c r="AA18" s="101"/>
      <c r="AB18" s="102"/>
      <c r="AC18" s="100"/>
      <c r="AD18" s="101"/>
      <c r="AE18" s="101"/>
      <c r="AF18" s="102"/>
    </row>
    <row r="19" spans="1:32" ht="30.75" customHeight="1">
      <c r="A19" s="157"/>
      <c r="B19" s="100"/>
      <c r="C19" s="101"/>
      <c r="D19" s="101"/>
      <c r="E19" s="101"/>
      <c r="F19" s="101"/>
      <c r="G19" s="102"/>
      <c r="H19" s="31"/>
      <c r="I19" s="100"/>
      <c r="J19" s="101"/>
      <c r="K19" s="101"/>
      <c r="L19" s="102"/>
      <c r="M19" s="100"/>
      <c r="N19" s="101"/>
      <c r="O19" s="101"/>
      <c r="P19" s="102"/>
      <c r="Q19" s="100"/>
      <c r="R19" s="101"/>
      <c r="S19" s="101"/>
      <c r="T19" s="101"/>
      <c r="U19" s="101"/>
      <c r="V19" s="101"/>
      <c r="W19" s="102"/>
      <c r="X19" s="31"/>
      <c r="Y19" s="100"/>
      <c r="Z19" s="101"/>
      <c r="AA19" s="101"/>
      <c r="AB19" s="102"/>
      <c r="AC19" s="100"/>
      <c r="AD19" s="101"/>
      <c r="AE19" s="101"/>
      <c r="AF19" s="102"/>
    </row>
    <row r="20" spans="1:32" ht="30.75" customHeight="1">
      <c r="A20" s="157"/>
      <c r="B20" s="100"/>
      <c r="C20" s="101"/>
      <c r="D20" s="101"/>
      <c r="E20" s="101"/>
      <c r="F20" s="101"/>
      <c r="G20" s="102"/>
      <c r="H20" s="31"/>
      <c r="I20" s="100"/>
      <c r="J20" s="101"/>
      <c r="K20" s="101"/>
      <c r="L20" s="102"/>
      <c r="M20" s="100"/>
      <c r="N20" s="101"/>
      <c r="O20" s="101"/>
      <c r="P20" s="102"/>
      <c r="Q20" s="100"/>
      <c r="R20" s="101"/>
      <c r="S20" s="101"/>
      <c r="T20" s="101"/>
      <c r="U20" s="101"/>
      <c r="V20" s="101"/>
      <c r="W20" s="102"/>
      <c r="X20" s="31"/>
      <c r="Y20" s="100"/>
      <c r="Z20" s="101"/>
      <c r="AA20" s="101"/>
      <c r="AB20" s="102"/>
      <c r="AC20" s="100"/>
      <c r="AD20" s="101"/>
      <c r="AE20" s="101"/>
      <c r="AF20" s="102"/>
    </row>
    <row r="21" spans="1:32" ht="30.75" customHeight="1">
      <c r="A21" s="157"/>
      <c r="B21" s="100"/>
      <c r="C21" s="101"/>
      <c r="D21" s="101"/>
      <c r="E21" s="101"/>
      <c r="F21" s="101"/>
      <c r="G21" s="102"/>
      <c r="H21" s="31"/>
      <c r="I21" s="100"/>
      <c r="J21" s="101"/>
      <c r="K21" s="101"/>
      <c r="L21" s="102"/>
      <c r="M21" s="100"/>
      <c r="N21" s="101"/>
      <c r="O21" s="101"/>
      <c r="P21" s="102"/>
      <c r="Q21" s="100"/>
      <c r="R21" s="101"/>
      <c r="S21" s="101"/>
      <c r="T21" s="101"/>
      <c r="U21" s="101"/>
      <c r="V21" s="101"/>
      <c r="W21" s="102"/>
      <c r="X21" s="31"/>
      <c r="Y21" s="100"/>
      <c r="Z21" s="101"/>
      <c r="AA21" s="101"/>
      <c r="AB21" s="102"/>
      <c r="AC21" s="100"/>
      <c r="AD21" s="101"/>
      <c r="AE21" s="101"/>
      <c r="AF21" s="102"/>
    </row>
    <row r="22" spans="1:32" ht="30.75" customHeight="1">
      <c r="A22" s="157"/>
      <c r="B22" s="100"/>
      <c r="C22" s="101"/>
      <c r="D22" s="101"/>
      <c r="E22" s="101"/>
      <c r="F22" s="101"/>
      <c r="G22" s="102"/>
      <c r="H22" s="31"/>
      <c r="I22" s="100"/>
      <c r="J22" s="101"/>
      <c r="K22" s="101"/>
      <c r="L22" s="102"/>
      <c r="M22" s="100"/>
      <c r="N22" s="101"/>
      <c r="O22" s="101"/>
      <c r="P22" s="102"/>
      <c r="Q22" s="100"/>
      <c r="R22" s="101"/>
      <c r="S22" s="101"/>
      <c r="T22" s="101"/>
      <c r="U22" s="101"/>
      <c r="V22" s="101"/>
      <c r="W22" s="102"/>
      <c r="X22" s="31"/>
      <c r="Y22" s="100"/>
      <c r="Z22" s="101"/>
      <c r="AA22" s="101"/>
      <c r="AB22" s="102"/>
      <c r="AC22" s="100"/>
      <c r="AD22" s="101"/>
      <c r="AE22" s="101"/>
      <c r="AF22" s="102"/>
    </row>
    <row r="23" spans="1:32" ht="30.75" customHeight="1">
      <c r="A23" s="157"/>
      <c r="B23" s="100"/>
      <c r="C23" s="101"/>
      <c r="D23" s="101"/>
      <c r="E23" s="101"/>
      <c r="F23" s="101"/>
      <c r="G23" s="102"/>
      <c r="H23" s="31"/>
      <c r="I23" s="100"/>
      <c r="J23" s="101"/>
      <c r="K23" s="101"/>
      <c r="L23" s="102"/>
      <c r="M23" s="100"/>
      <c r="N23" s="101"/>
      <c r="O23" s="101"/>
      <c r="P23" s="102"/>
      <c r="Q23" s="100"/>
      <c r="R23" s="101"/>
      <c r="S23" s="101"/>
      <c r="T23" s="101"/>
      <c r="U23" s="101"/>
      <c r="V23" s="101"/>
      <c r="W23" s="102"/>
      <c r="X23" s="31"/>
      <c r="Y23" s="100"/>
      <c r="Z23" s="101"/>
      <c r="AA23" s="101"/>
      <c r="AB23" s="102"/>
      <c r="AC23" s="100"/>
      <c r="AD23" s="101"/>
      <c r="AE23" s="101"/>
      <c r="AF23" s="102"/>
    </row>
    <row r="24" spans="1:32" ht="30.75" customHeight="1">
      <c r="A24" s="158"/>
      <c r="B24" s="100"/>
      <c r="C24" s="101"/>
      <c r="D24" s="101"/>
      <c r="E24" s="101"/>
      <c r="F24" s="101"/>
      <c r="G24" s="102"/>
      <c r="H24" s="31"/>
      <c r="I24" s="100"/>
      <c r="J24" s="101"/>
      <c r="K24" s="101"/>
      <c r="L24" s="102"/>
      <c r="M24" s="100"/>
      <c r="N24" s="101"/>
      <c r="O24" s="101"/>
      <c r="P24" s="102"/>
      <c r="Q24" s="100"/>
      <c r="R24" s="101"/>
      <c r="S24" s="101"/>
      <c r="T24" s="101"/>
      <c r="U24" s="101"/>
      <c r="V24" s="101"/>
      <c r="W24" s="102"/>
      <c r="X24" s="31"/>
      <c r="Y24" s="100"/>
      <c r="Z24" s="101"/>
      <c r="AA24" s="101"/>
      <c r="AB24" s="102"/>
      <c r="AC24" s="100"/>
      <c r="AD24" s="101"/>
      <c r="AE24" s="101"/>
      <c r="AF24" s="102"/>
    </row>
    <row r="25" ht="15" customHeight="1">
      <c r="I25" s="32"/>
    </row>
  </sheetData>
  <sheetProtection formatCells="0"/>
  <mergeCells count="96">
    <mergeCell ref="B17:G17"/>
    <mergeCell ref="A9:A16"/>
    <mergeCell ref="H10:P10"/>
    <mergeCell ref="AD15:AE15"/>
    <mergeCell ref="Z12:AA12"/>
    <mergeCell ref="T13:V13"/>
    <mergeCell ref="W13:Y13"/>
    <mergeCell ref="W14:X14"/>
    <mergeCell ref="Z14:AA14"/>
    <mergeCell ref="G13:P14"/>
    <mergeCell ref="A1:AF1"/>
    <mergeCell ref="A3:F5"/>
    <mergeCell ref="AC3:AE3"/>
    <mergeCell ref="Q9:V10"/>
    <mergeCell ref="A6:F8"/>
    <mergeCell ref="B9:F11"/>
    <mergeCell ref="Q11:S11"/>
    <mergeCell ref="O2:AF2"/>
    <mergeCell ref="H4:AF4"/>
    <mergeCell ref="H5:AF5"/>
    <mergeCell ref="A17:A24"/>
    <mergeCell ref="T11:V11"/>
    <mergeCell ref="H11:P11"/>
    <mergeCell ref="H12:J12"/>
    <mergeCell ref="Q12:R12"/>
    <mergeCell ref="Q13:S13"/>
    <mergeCell ref="T14:U14"/>
    <mergeCell ref="B16:F16"/>
    <mergeCell ref="B12:F14"/>
    <mergeCell ref="B15:F15"/>
    <mergeCell ref="T12:U12"/>
    <mergeCell ref="W12:X12"/>
    <mergeCell ref="Q15:S15"/>
    <mergeCell ref="Q7:AF7"/>
    <mergeCell ref="Q16:X16"/>
    <mergeCell ref="Y16:AF16"/>
    <mergeCell ref="AB9:AD10"/>
    <mergeCell ref="AE9:AF10"/>
    <mergeCell ref="H7:O7"/>
    <mergeCell ref="W11:Y11"/>
    <mergeCell ref="W9:AA10"/>
    <mergeCell ref="H8:O8"/>
    <mergeCell ref="Q8:AF8"/>
    <mergeCell ref="G16:P16"/>
    <mergeCell ref="G15:P15"/>
    <mergeCell ref="AD11:AF11"/>
    <mergeCell ref="AD13:AE14"/>
    <mergeCell ref="AF13:AF14"/>
    <mergeCell ref="Q14:R14"/>
    <mergeCell ref="I17:L17"/>
    <mergeCell ref="M17:P17"/>
    <mergeCell ref="Q17:W17"/>
    <mergeCell ref="Y17:AB17"/>
    <mergeCell ref="AC17:AF17"/>
    <mergeCell ref="B18:G18"/>
    <mergeCell ref="I18:L18"/>
    <mergeCell ref="M18:P18"/>
    <mergeCell ref="Q18:W18"/>
    <mergeCell ref="Y18:AB18"/>
    <mergeCell ref="AC18:AF18"/>
    <mergeCell ref="B19:G19"/>
    <mergeCell ref="I19:L19"/>
    <mergeCell ref="M19:P19"/>
    <mergeCell ref="Q19:W19"/>
    <mergeCell ref="Y19:AB19"/>
    <mergeCell ref="AC19:AF19"/>
    <mergeCell ref="B20:G20"/>
    <mergeCell ref="I20:L20"/>
    <mergeCell ref="M20:P20"/>
    <mergeCell ref="Q20:W20"/>
    <mergeCell ref="Y20:AB20"/>
    <mergeCell ref="AC20:AF20"/>
    <mergeCell ref="B21:G21"/>
    <mergeCell ref="I21:L21"/>
    <mergeCell ref="M21:P21"/>
    <mergeCell ref="Q21:W21"/>
    <mergeCell ref="Y21:AB21"/>
    <mergeCell ref="AC21:AF21"/>
    <mergeCell ref="B22:G22"/>
    <mergeCell ref="I22:L22"/>
    <mergeCell ref="M22:P22"/>
    <mergeCell ref="Q22:W22"/>
    <mergeCell ref="Y22:AB22"/>
    <mergeCell ref="AC22:AF22"/>
    <mergeCell ref="B23:G23"/>
    <mergeCell ref="I23:L23"/>
    <mergeCell ref="M23:P23"/>
    <mergeCell ref="Q23:W23"/>
    <mergeCell ref="Y23:AB23"/>
    <mergeCell ref="AC23:AF23"/>
    <mergeCell ref="B24:G24"/>
    <mergeCell ref="I24:L24"/>
    <mergeCell ref="M24:P24"/>
    <mergeCell ref="Q24:W24"/>
    <mergeCell ref="Y24:AB24"/>
    <mergeCell ref="AC24:AF24"/>
  </mergeCells>
  <conditionalFormatting sqref="Y16 G13:P16 H8 Q8 H5:AF5 H12:J12 H11:P11 W9 AB9 AE9 B18:J24 M18:N24 Q18:Z24 AC18:AD24">
    <cfRule type="cellIs" priority="17" dxfId="5" operator="equal" stopIfTrue="1">
      <formula>""</formula>
    </cfRule>
  </conditionalFormatting>
  <conditionalFormatting sqref="Q12:R12 AD13:AE15 T12:U12 Z12:AA12 W12:X12 Q14:R14 T14:U14 Z14:AA14 W14:X14 V15 Z15">
    <cfRule type="cellIs" priority="18" dxfId="1" operator="equal" stopIfTrue="1">
      <formula>""</formula>
    </cfRule>
  </conditionalFormatting>
  <conditionalFormatting sqref="H4:AF4 H10:P10 Q7 H7:O7">
    <cfRule type="cellIs" priority="19" dxfId="0" operator="equal" stopIfTrue="1">
      <formula>""</formula>
    </cfRule>
  </conditionalFormatting>
  <dataValidations count="1">
    <dataValidation type="list" allowBlank="1" showInputMessage="1" showErrorMessage="1" sqref="X18:X24 H18:H24">
      <formula1>"男,女"</formula1>
    </dataValidation>
  </dataValidations>
  <printOptions/>
  <pageMargins left="0.63" right="0.1968503937007874" top="0.3937007874015748" bottom="0.2755905511811024" header="0.5118110236220472" footer="0.2362204724409449"/>
  <pageSetup fitToHeight="1" fitToWidth="1" horizontalDpi="300" verticalDpi="300" orientation="portrait" paperSize="9" scale="96" r:id="rId1"/>
  <ignoredErrors>
    <ignoredError sqref="V15 Z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showGridLines="0" zoomScale="85" zoomScaleNormal="85" zoomScalePageLayoutView="0" workbookViewId="0" topLeftCell="A1">
      <selection activeCell="B9" sqref="B9:C9"/>
    </sheetView>
  </sheetViews>
  <sheetFormatPr defaultColWidth="9.00390625" defaultRowHeight="13.5"/>
  <cols>
    <col min="1" max="1" width="8.75390625" style="33" customWidth="1"/>
    <col min="2" max="2" width="12.875" style="33" customWidth="1"/>
    <col min="3" max="8" width="10.125" style="33" customWidth="1"/>
    <col min="9" max="9" width="12.125" style="33" customWidth="1"/>
    <col min="10" max="10" width="10.125" style="33" customWidth="1"/>
    <col min="11" max="11" width="12.75390625" style="33" customWidth="1"/>
    <col min="12" max="16384" width="9.00390625" style="33" customWidth="1"/>
  </cols>
  <sheetData>
    <row r="1" spans="2:11" ht="26.25" customHeight="1">
      <c r="B1" s="210" t="s">
        <v>26</v>
      </c>
      <c r="C1" s="210"/>
      <c r="D1" s="210"/>
      <c r="E1" s="210"/>
      <c r="F1" s="210"/>
      <c r="G1" s="210"/>
      <c r="H1" s="210"/>
      <c r="I1" s="210"/>
      <c r="J1" s="210"/>
      <c r="K1" s="210"/>
    </row>
    <row r="2" ht="16.5" customHeight="1">
      <c r="K2" s="34" t="s">
        <v>27</v>
      </c>
    </row>
    <row r="3" ht="16.5" customHeight="1"/>
    <row r="4" spans="2:11" ht="18" customHeight="1">
      <c r="B4" s="35" t="s">
        <v>28</v>
      </c>
      <c r="C4" s="212"/>
      <c r="D4" s="212"/>
      <c r="E4" s="212"/>
      <c r="F4" s="212"/>
      <c r="G4" s="36"/>
      <c r="I4" s="35" t="s">
        <v>29</v>
      </c>
      <c r="J4" s="35"/>
      <c r="K4" s="37" t="s">
        <v>87</v>
      </c>
    </row>
    <row r="5" spans="2:8" ht="18" customHeight="1">
      <c r="B5" s="35" t="s">
        <v>30</v>
      </c>
      <c r="C5" s="211"/>
      <c r="D5" s="211"/>
      <c r="F5" s="35" t="s">
        <v>31</v>
      </c>
      <c r="G5" s="212"/>
      <c r="H5" s="212"/>
    </row>
    <row r="6" ht="18" customHeight="1"/>
    <row r="7" ht="18" customHeight="1" thickBot="1">
      <c r="B7" s="37" t="s">
        <v>32</v>
      </c>
    </row>
    <row r="8" spans="2:11" ht="18" customHeight="1">
      <c r="B8" s="38" t="s">
        <v>14</v>
      </c>
      <c r="C8" s="39">
        <v>1</v>
      </c>
      <c r="D8" s="39">
        <v>2</v>
      </c>
      <c r="E8" s="39">
        <v>3</v>
      </c>
      <c r="F8" s="40" t="s">
        <v>33</v>
      </c>
      <c r="G8" s="41">
        <v>4</v>
      </c>
      <c r="H8" s="39">
        <v>5</v>
      </c>
      <c r="I8" s="39">
        <v>6</v>
      </c>
      <c r="J8" s="40" t="s">
        <v>33</v>
      </c>
      <c r="K8" s="42" t="s">
        <v>13</v>
      </c>
    </row>
    <row r="9" spans="2:11" ht="18" customHeight="1">
      <c r="B9" s="43" t="s">
        <v>34</v>
      </c>
      <c r="C9" s="44"/>
      <c r="D9" s="44"/>
      <c r="E9" s="44"/>
      <c r="F9" s="45">
        <f>IF(AND(C9="",D9="",E9=""),"",SUM(C9:E9))</f>
      </c>
      <c r="G9" s="46"/>
      <c r="H9" s="44"/>
      <c r="I9" s="44"/>
      <c r="J9" s="45">
        <f>IF(AND(G9="",H9="",I9=""),"",SUM(G9:I9))</f>
      </c>
      <c r="K9" s="47">
        <f>IF(AND(F9="",J9=""),"",F9+J9)</f>
      </c>
    </row>
    <row r="10" spans="2:11" ht="18" customHeight="1">
      <c r="B10" s="43" t="s">
        <v>35</v>
      </c>
      <c r="C10" s="44"/>
      <c r="D10" s="44"/>
      <c r="E10" s="44"/>
      <c r="F10" s="45">
        <f>IF(AND(C10="",D10="",E10=""),"",SUM(C10:E10))</f>
      </c>
      <c r="G10" s="46"/>
      <c r="H10" s="44"/>
      <c r="I10" s="44"/>
      <c r="J10" s="45">
        <f>IF(AND(G10="",H10="",I10=""),"",SUM(G10:I10))</f>
      </c>
      <c r="K10" s="47">
        <f>IF(AND(F10="",J10=""),"",F10+J10)</f>
      </c>
    </row>
    <row r="11" spans="2:11" ht="18" customHeight="1" thickBot="1">
      <c r="B11" s="48" t="s">
        <v>5</v>
      </c>
      <c r="C11" s="49">
        <f>IF(AND(C9="",C10=""),"",SUM(C9:C10))</f>
      </c>
      <c r="D11" s="49">
        <f>IF(AND(D9="",D10=""),"",SUM(D9:D10))</f>
      </c>
      <c r="E11" s="49">
        <f>IF(AND(E9="",E10=""),"",SUM(E9:E10))</f>
      </c>
      <c r="F11" s="50">
        <f>IF(AND(C11="",D11="",E11=""),"",SUM(C11:E11))</f>
      </c>
      <c r="G11" s="51">
        <f>IF(AND(G9="",G10=""),"",SUM(G9:G10))</f>
      </c>
      <c r="H11" s="49">
        <f>IF(AND(H9="",H10=""),"",SUM(H9:H10))</f>
      </c>
      <c r="I11" s="49">
        <f>IF(AND(I9="",I10=""),"",SUM(I9:I10))</f>
      </c>
      <c r="J11" s="52">
        <f>IF(AND(G11="",H11="",I11=""),"",SUM(G11:I11))</f>
      </c>
      <c r="K11" s="53">
        <f>IF(AND(F11="",J11=""),"",F11+J11)</f>
      </c>
    </row>
    <row r="12" ht="18" customHeight="1"/>
    <row r="13" spans="2:6" ht="18" customHeight="1">
      <c r="B13" s="37" t="s">
        <v>36</v>
      </c>
      <c r="C13" s="54"/>
      <c r="D13" s="54"/>
      <c r="E13" s="54"/>
      <c r="F13" s="54"/>
    </row>
    <row r="14" spans="2:11" ht="18" customHeight="1">
      <c r="B14" s="55" t="s">
        <v>37</v>
      </c>
      <c r="C14" s="37"/>
      <c r="D14" s="37"/>
      <c r="E14" s="37"/>
      <c r="F14" s="37"/>
      <c r="G14" s="56">
        <v>1000</v>
      </c>
      <c r="H14" s="57" t="s">
        <v>38</v>
      </c>
      <c r="I14" s="58">
        <f>IF(J4="","",J4)</f>
      </c>
      <c r="J14" s="57" t="s">
        <v>39</v>
      </c>
      <c r="K14" s="59">
        <f>IF(I14="","",G14*I14)</f>
      </c>
    </row>
    <row r="15" spans="2:11" ht="18" customHeight="1">
      <c r="B15" s="55"/>
      <c r="C15" s="37"/>
      <c r="D15" s="37"/>
      <c r="E15" s="37"/>
      <c r="F15" s="34" t="s">
        <v>40</v>
      </c>
      <c r="G15" s="56">
        <v>400</v>
      </c>
      <c r="H15" s="57" t="s">
        <v>41</v>
      </c>
      <c r="I15" s="58">
        <f>IF(J11="","",J11)</f>
      </c>
      <c r="J15" s="57" t="s">
        <v>42</v>
      </c>
      <c r="K15" s="59">
        <f>IF(I15="","",G15*I15)</f>
      </c>
    </row>
    <row r="16" spans="2:11" ht="18" customHeight="1">
      <c r="B16" s="55" t="s">
        <v>43</v>
      </c>
      <c r="C16" s="37"/>
      <c r="D16" s="37"/>
      <c r="E16" s="37"/>
      <c r="F16" s="37"/>
      <c r="G16" s="56">
        <v>1000</v>
      </c>
      <c r="H16" s="57" t="s">
        <v>44</v>
      </c>
      <c r="I16" s="58">
        <f>IF(J4="","",J4)</f>
      </c>
      <c r="J16" s="57" t="s">
        <v>45</v>
      </c>
      <c r="K16" s="59">
        <f>IF(I16="","",G16*I16)</f>
      </c>
    </row>
    <row r="17" spans="3:11" ht="18" customHeight="1">
      <c r="C17" s="37"/>
      <c r="D17" s="37"/>
      <c r="E17" s="37"/>
      <c r="F17" s="37"/>
      <c r="G17" s="56"/>
      <c r="H17" s="57"/>
      <c r="I17" s="60"/>
      <c r="J17" s="57"/>
      <c r="K17" s="61"/>
    </row>
    <row r="18" spans="2:11" ht="18" customHeight="1">
      <c r="B18" s="55" t="s">
        <v>46</v>
      </c>
      <c r="C18" s="37"/>
      <c r="D18" s="37"/>
      <c r="E18" s="37"/>
      <c r="F18" s="34" t="s">
        <v>40</v>
      </c>
      <c r="G18" s="56">
        <v>200</v>
      </c>
      <c r="H18" s="57" t="s">
        <v>41</v>
      </c>
      <c r="I18" s="58">
        <f>IF(J11="","",J11)</f>
      </c>
      <c r="J18" s="57" t="s">
        <v>42</v>
      </c>
      <c r="K18" s="59">
        <f>IF(I18="","",G18*I18)</f>
      </c>
    </row>
    <row r="19" spans="2:10" ht="18" customHeight="1">
      <c r="B19" s="55"/>
      <c r="C19" s="37"/>
      <c r="D19" s="37"/>
      <c r="E19" s="37"/>
      <c r="F19" s="34"/>
      <c r="G19" s="62"/>
      <c r="H19" s="63"/>
      <c r="J19" s="63"/>
    </row>
    <row r="20" spans="2:11" ht="18" customHeight="1">
      <c r="B20" s="55" t="s">
        <v>47</v>
      </c>
      <c r="C20" s="37"/>
      <c r="D20" s="37"/>
      <c r="E20" s="37"/>
      <c r="F20" s="37"/>
      <c r="G20" s="56">
        <v>5000</v>
      </c>
      <c r="H20" s="57" t="s">
        <v>48</v>
      </c>
      <c r="I20" s="58">
        <f>IF(J4="","",J4)</f>
      </c>
      <c r="J20" s="57" t="s">
        <v>49</v>
      </c>
      <c r="K20" s="59">
        <f>IF(I20="","",G20*I20)</f>
      </c>
    </row>
    <row r="21" spans="2:11" ht="18" customHeight="1">
      <c r="B21" s="55"/>
      <c r="C21" s="37"/>
      <c r="D21" s="37"/>
      <c r="E21" s="37"/>
      <c r="F21" s="34" t="s">
        <v>40</v>
      </c>
      <c r="G21" s="56">
        <v>200</v>
      </c>
      <c r="H21" s="57" t="s">
        <v>41</v>
      </c>
      <c r="I21" s="58">
        <f>IF(K11="","",K11)</f>
      </c>
      <c r="J21" s="57" t="s">
        <v>42</v>
      </c>
      <c r="K21" s="59">
        <f>IF(I21="","",G21*I21)</f>
      </c>
    </row>
    <row r="22" spans="2:11" ht="18" customHeight="1">
      <c r="B22" s="55" t="s">
        <v>50</v>
      </c>
      <c r="C22" s="37"/>
      <c r="D22" s="37"/>
      <c r="E22" s="37"/>
      <c r="F22" s="37"/>
      <c r="G22" s="64"/>
      <c r="H22" s="57" t="s">
        <v>51</v>
      </c>
      <c r="I22" s="58"/>
      <c r="J22" s="57" t="s">
        <v>52</v>
      </c>
      <c r="K22" s="59">
        <f>IF(I22="","",G22*I22)</f>
      </c>
    </row>
    <row r="23" spans="2:11" ht="18" customHeight="1">
      <c r="B23" s="37"/>
      <c r="C23" s="37"/>
      <c r="D23" s="37"/>
      <c r="E23" s="37"/>
      <c r="F23" s="34" t="s">
        <v>40</v>
      </c>
      <c r="G23" s="64"/>
      <c r="H23" s="57" t="s">
        <v>41</v>
      </c>
      <c r="I23" s="58"/>
      <c r="J23" s="57" t="s">
        <v>42</v>
      </c>
      <c r="K23" s="59">
        <f>IF(I23="","",G23*I23)</f>
      </c>
    </row>
    <row r="24" ht="16.5" customHeight="1"/>
    <row r="25" spans="9:11" ht="16.5" customHeight="1" thickBot="1">
      <c r="I25" s="65" t="s">
        <v>13</v>
      </c>
      <c r="J25" s="66"/>
      <c r="K25" s="67">
        <f>IF(K14="","",SUM(K14:K16,K18,K20:K23))</f>
      </c>
    </row>
    <row r="26" ht="16.5" customHeight="1" thickTop="1"/>
    <row r="27" ht="16.5" customHeight="1">
      <c r="B27" s="37" t="s">
        <v>53</v>
      </c>
    </row>
    <row r="28" ht="16.5" customHeight="1">
      <c r="B28" s="37" t="s">
        <v>54</v>
      </c>
    </row>
    <row r="29" ht="16.5" customHeight="1">
      <c r="B29" s="55" t="s">
        <v>55</v>
      </c>
    </row>
    <row r="30" ht="17.25">
      <c r="B30" s="55" t="s">
        <v>56</v>
      </c>
    </row>
  </sheetData>
  <sheetProtection/>
  <mergeCells count="4">
    <mergeCell ref="B1:K1"/>
    <mergeCell ref="C5:D5"/>
    <mergeCell ref="G5:H5"/>
    <mergeCell ref="C4:F4"/>
  </mergeCells>
  <conditionalFormatting sqref="K20:K21 K18 K14:K16 I14:I16 I18 I20:I21 F9:F10 C11:J11 J9:J10 K9:K11 K25">
    <cfRule type="cellIs" priority="1" dxfId="0" operator="equal" stopIfTrue="1">
      <formula>""</formula>
    </cfRule>
  </conditionalFormatting>
  <conditionalFormatting sqref="C9:E10 G9:I10 J4">
    <cfRule type="cellIs" priority="2" dxfId="1" operator="equal" stopIfTrue="1">
      <formula>""</formula>
    </cfRule>
  </conditionalFormatting>
  <printOptions/>
  <pageMargins left="0.787" right="0.787" top="0.984" bottom="0.984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85" zoomScaleNormal="85" zoomScalePageLayoutView="0" workbookViewId="0" topLeftCell="A10">
      <selection activeCell="B9" sqref="B9:C9"/>
    </sheetView>
  </sheetViews>
  <sheetFormatPr defaultColWidth="9.00390625" defaultRowHeight="13.5"/>
  <cols>
    <col min="1" max="1" width="1.625" style="33" customWidth="1"/>
    <col min="2" max="2" width="14.625" style="33" customWidth="1"/>
    <col min="3" max="3" width="14.25390625" style="33" customWidth="1"/>
    <col min="4" max="4" width="13.625" style="33" customWidth="1"/>
    <col min="5" max="5" width="18.25390625" style="33" customWidth="1"/>
    <col min="6" max="7" width="19.875" style="33" customWidth="1"/>
    <col min="8" max="8" width="17.875" style="33" customWidth="1"/>
    <col min="9" max="9" width="21.25390625" style="33" customWidth="1"/>
    <col min="10" max="16384" width="9.00390625" style="33" customWidth="1"/>
  </cols>
  <sheetData>
    <row r="1" ht="14.25">
      <c r="I1" s="68" t="s">
        <v>57</v>
      </c>
    </row>
    <row r="2" ht="18" customHeight="1">
      <c r="B2" s="69" t="s">
        <v>58</v>
      </c>
    </row>
    <row r="3" ht="18" customHeight="1">
      <c r="B3" s="70" t="s">
        <v>59</v>
      </c>
    </row>
    <row r="4" ht="18" customHeight="1">
      <c r="B4" s="70" t="s">
        <v>60</v>
      </c>
    </row>
    <row r="5" ht="18" customHeight="1">
      <c r="B5" s="70" t="s">
        <v>61</v>
      </c>
    </row>
    <row r="6" spans="1:13" ht="46.5" customHeight="1">
      <c r="A6" s="219" t="s">
        <v>88</v>
      </c>
      <c r="B6" s="219"/>
      <c r="C6" s="219"/>
      <c r="D6" s="219"/>
      <c r="E6" s="219"/>
      <c r="F6" s="219"/>
      <c r="G6" s="219"/>
      <c r="H6" s="219"/>
      <c r="I6" s="71"/>
      <c r="J6" s="71"/>
      <c r="K6" s="72"/>
      <c r="L6" s="72"/>
      <c r="M6" s="72"/>
    </row>
    <row r="9" spans="2:3" ht="20.25" customHeight="1">
      <c r="B9" s="220" t="s">
        <v>62</v>
      </c>
      <c r="C9" s="220"/>
    </row>
    <row r="10" spans="2:3" ht="20.25" customHeight="1">
      <c r="B10" s="221"/>
      <c r="C10" s="221"/>
    </row>
    <row r="12" ht="17.25">
      <c r="B12" s="73" t="s">
        <v>63</v>
      </c>
    </row>
    <row r="13" ht="7.5" customHeight="1"/>
    <row r="14" spans="2:9" ht="40.5" customHeight="1">
      <c r="B14" s="213"/>
      <c r="C14" s="213" t="s">
        <v>64</v>
      </c>
      <c r="D14" s="74" t="s">
        <v>65</v>
      </c>
      <c r="E14" s="216" t="s">
        <v>66</v>
      </c>
      <c r="F14" s="216" t="s">
        <v>67</v>
      </c>
      <c r="G14" s="214" t="s">
        <v>68</v>
      </c>
      <c r="H14" s="214" t="s">
        <v>69</v>
      </c>
      <c r="I14" s="217" t="s">
        <v>70</v>
      </c>
    </row>
    <row r="15" spans="2:9" ht="40.5" customHeight="1">
      <c r="B15" s="213"/>
      <c r="C15" s="213"/>
      <c r="D15" s="75" t="s">
        <v>71</v>
      </c>
      <c r="E15" s="213"/>
      <c r="F15" s="213"/>
      <c r="G15" s="215"/>
      <c r="H15" s="215"/>
      <c r="I15" s="218"/>
    </row>
    <row r="16" spans="2:9" ht="20.25" customHeight="1">
      <c r="B16" s="76" t="s">
        <v>72</v>
      </c>
      <c r="C16" s="77"/>
      <c r="D16" s="77"/>
      <c r="E16" s="78">
        <f>IF(D16="","",D16*400)</f>
      </c>
      <c r="F16" s="78">
        <f>IF(C16="","",C16*1000)</f>
      </c>
      <c r="G16" s="79">
        <f>IF(C16="","",C16*1000)</f>
      </c>
      <c r="H16" s="79">
        <f>IF(D16="","",D16*200)</f>
      </c>
      <c r="I16" s="80">
        <f>IF(AND(E16="",F16="",G16=""),"",SUM(E16:H16))</f>
      </c>
    </row>
    <row r="17" spans="2:9" ht="20.25" customHeight="1" thickBot="1">
      <c r="B17" s="81" t="s">
        <v>73</v>
      </c>
      <c r="C17" s="82"/>
      <c r="D17" s="82"/>
      <c r="E17" s="83">
        <f>IF(D17="","",D17*400)</f>
      </c>
      <c r="F17" s="83">
        <f>IF(C17="","",C17*1000)</f>
      </c>
      <c r="G17" s="84">
        <f>IF(C17="","",C17*1000)</f>
      </c>
      <c r="H17" s="84">
        <f>IF(D17="","",D17*200)</f>
      </c>
      <c r="I17" s="85">
        <f>IF(AND(E17="",F17="",G17=""),"",SUM(E17:H17))</f>
      </c>
    </row>
    <row r="18" spans="2:9" ht="20.25" customHeight="1" thickTop="1">
      <c r="B18" s="86" t="s">
        <v>70</v>
      </c>
      <c r="C18" s="87"/>
      <c r="D18" s="87"/>
      <c r="E18" s="88">
        <f>IF(AND(E16="",E17=""),"",SUM(E16:E17))</f>
      </c>
      <c r="F18" s="88">
        <f>IF(AND(F16="",F17=""),"",SUM(F16:F17))</f>
      </c>
      <c r="G18" s="89">
        <f>IF(AND(G16="",G17=""),"",SUM(G16:G17))</f>
      </c>
      <c r="H18" s="89">
        <f>IF(AND(H16="",H17=""),"",SUM(H16:H17))</f>
      </c>
      <c r="I18" s="90">
        <f>IF(AND(I16="",I17=""),"",SUM(I16:I17))</f>
      </c>
    </row>
    <row r="20" ht="17.25">
      <c r="B20" s="73" t="s">
        <v>74</v>
      </c>
    </row>
    <row r="21" ht="7.5" customHeight="1"/>
    <row r="22" spans="2:7" ht="40.5" customHeight="1">
      <c r="B22" s="213"/>
      <c r="C22" s="213" t="s">
        <v>64</v>
      </c>
      <c r="D22" s="74" t="s">
        <v>65</v>
      </c>
      <c r="E22" s="216" t="s">
        <v>75</v>
      </c>
      <c r="F22" s="214" t="s">
        <v>76</v>
      </c>
      <c r="G22" s="217" t="s">
        <v>70</v>
      </c>
    </row>
    <row r="23" spans="2:7" ht="40.5" customHeight="1">
      <c r="B23" s="213"/>
      <c r="C23" s="213"/>
      <c r="D23" s="75" t="s">
        <v>77</v>
      </c>
      <c r="E23" s="213"/>
      <c r="F23" s="215"/>
      <c r="G23" s="218"/>
    </row>
    <row r="24" spans="2:7" ht="20.25" customHeight="1">
      <c r="B24" s="76" t="s">
        <v>72</v>
      </c>
      <c r="C24" s="77"/>
      <c r="D24" s="77"/>
      <c r="E24" s="78">
        <f>IF(D24="","",D24*200)</f>
      </c>
      <c r="F24" s="79">
        <f>IF(C24="","",C24*5000)</f>
      </c>
      <c r="G24" s="80">
        <f>IF(AND(E24="",F24=""),"",SUM(E24:F24))</f>
      </c>
    </row>
    <row r="25" spans="2:7" ht="20.25" customHeight="1" thickBot="1">
      <c r="B25" s="81" t="s">
        <v>73</v>
      </c>
      <c r="C25" s="82"/>
      <c r="D25" s="82"/>
      <c r="E25" s="83">
        <f>IF(D25="","",D25*200)</f>
      </c>
      <c r="F25" s="84">
        <f>IF(C25="","",C25*5000)</f>
      </c>
      <c r="G25" s="85">
        <f>IF(AND(E25="",F25=""),"",SUM(E25:F25))</f>
      </c>
    </row>
    <row r="26" spans="2:7" ht="20.25" customHeight="1" thickTop="1">
      <c r="B26" s="86" t="s">
        <v>70</v>
      </c>
      <c r="C26" s="87">
        <f>IF(AND(C24="",C25=""),"",SUM(C24:C25))</f>
      </c>
      <c r="D26" s="87">
        <f>IF(AND(D24="",D25=""),"",SUM(D24:D25))</f>
      </c>
      <c r="E26" s="88">
        <f>IF(AND(E24="",E25=""),"",SUM(E24:E25))</f>
      </c>
      <c r="F26" s="89">
        <f>IF(AND(F24="",F25=""),"",SUM(F24:F25))</f>
      </c>
      <c r="G26" s="90">
        <f>IF(AND(E26="",F26=""),"",SUM(E26:F26))</f>
      </c>
    </row>
    <row r="28" spans="7:8" ht="23.25" customHeight="1">
      <c r="G28" s="91" t="s">
        <v>78</v>
      </c>
      <c r="H28" s="92">
        <f>IF(AND(G26="",I18=""),"",SUM(G26,I18))</f>
      </c>
    </row>
    <row r="29" spans="2:5" ht="17.25" customHeight="1">
      <c r="B29" s="93"/>
      <c r="C29" s="94"/>
      <c r="D29" s="94"/>
      <c r="E29" s="94"/>
    </row>
    <row r="30" spans="2:8" ht="17.25" customHeight="1">
      <c r="B30" s="95" t="s">
        <v>79</v>
      </c>
      <c r="C30" s="96" t="s">
        <v>80</v>
      </c>
      <c r="D30" s="93"/>
      <c r="E30" s="93"/>
      <c r="G30" s="97" t="s">
        <v>81</v>
      </c>
      <c r="H30" s="97" t="s">
        <v>82</v>
      </c>
    </row>
    <row r="31" spans="3:8" ht="17.25" customHeight="1">
      <c r="C31" s="96" t="s">
        <v>83</v>
      </c>
      <c r="G31" s="98" t="s">
        <v>84</v>
      </c>
      <c r="H31" s="98" t="s">
        <v>85</v>
      </c>
    </row>
    <row r="32" ht="13.5">
      <c r="C32" s="96" t="s">
        <v>86</v>
      </c>
    </row>
  </sheetData>
  <sheetProtection/>
  <mergeCells count="15">
    <mergeCell ref="A6:H6"/>
    <mergeCell ref="B14:B15"/>
    <mergeCell ref="C14:C15"/>
    <mergeCell ref="E14:E15"/>
    <mergeCell ref="F14:F15"/>
    <mergeCell ref="B9:C9"/>
    <mergeCell ref="B10:C10"/>
    <mergeCell ref="H14:H15"/>
    <mergeCell ref="G14:G15"/>
    <mergeCell ref="C22:C23"/>
    <mergeCell ref="B22:B23"/>
    <mergeCell ref="F22:F23"/>
    <mergeCell ref="E22:E23"/>
    <mergeCell ref="I14:I15"/>
    <mergeCell ref="G22:G23"/>
  </mergeCells>
  <conditionalFormatting sqref="C26:G26 E24:G25 E16:I18 C18:D18 H28">
    <cfRule type="cellIs" priority="1" dxfId="0" operator="equal" stopIfTrue="1">
      <formula>""</formula>
    </cfRule>
  </conditionalFormatting>
  <printOptions horizontalCentered="1"/>
  <pageMargins left="0.7874015748031497" right="0.7874015748031497" top="0.7086614173228347" bottom="0.629921259842519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安藤　善徳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会津ミニバスケットボール連盟　競技委員長</dc:creator>
  <cp:keywords/>
  <dc:description/>
  <cp:lastModifiedBy>yanai</cp:lastModifiedBy>
  <cp:lastPrinted>2019-04-02T01:17:04Z</cp:lastPrinted>
  <dcterms:created xsi:type="dcterms:W3CDTF">2002-05-15T01:50:30Z</dcterms:created>
  <dcterms:modified xsi:type="dcterms:W3CDTF">2020-10-15T09:46:52Z</dcterms:modified>
  <cp:category/>
  <cp:version/>
  <cp:contentType/>
  <cp:contentStatus/>
</cp:coreProperties>
</file>